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320" windowHeight="10980" tabRatio="587" activeTab="0"/>
  </bookViews>
  <sheets>
    <sheet name="Бердянск УГГ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<sst xmlns="http://schemas.openxmlformats.org/spreadsheetml/2006/main" count="34" uniqueCount="34">
  <si>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</si>
  <si>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</si>
  <si>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</si>
  <si>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</si>
  <si>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</si>
  <si>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</si>
  <si>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</si>
  <si>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</si>
  <si>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</si>
  <si>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</si>
  <si>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</si>
  <si>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</si>
  <si>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</si>
  <si>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</si>
  <si>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</si>
  <si>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</si>
  <si>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</si>
  <si>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</si>
  <si>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</si>
  <si>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</si>
  <si>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</si>
  <si>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</si>
  <si>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</si>
  <si>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</si>
  <si>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</si>
  <si>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</si>
  <si>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ГАЗУ</t>
  </si>
  <si>
    <t xml:space="preserve">переданного Краматорським ЛВУМГ філії "УМГ "ХАРКІВТРАНСГАЗ" по ГРС Бердянськ  та прийнятого Бердянським УГГ </t>
  </si>
  <si>
    <t xml:space="preserve"> Керівник лабораторії, де здійнювались аналізи газу                                                                        прізвище                                                                        підпис                                                 дата</t>
  </si>
  <si>
    <t>за  період з 01.08.2015 р. по 31.08.2015р.</t>
  </si>
  <si>
    <t>Сєвєродонецьке ЛВУ МГ</t>
  </si>
  <si>
    <t xml:space="preserve">Головний інженер Сєвєродонецького ЛВУ МГ                                       Кошель В.Ю.                                                     </t>
  </si>
  <si>
    <t xml:space="preserve"> Інженер ВХАЛ  Сєвєродонецького ЛВУ МГ                                             Єрьоменко М.О.                                                      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</si>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</sst>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50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48" fillId="0" borderId="0" xfId="0" applyNumberFormat="1" applyFont="1" applyAlignment="1">
      <alignment/>
    </xf>
    <xf numFmtId="0" fontId="49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88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tabSelected="1" zoomScale="91" zoomScaleNormal="91" zoomScalePageLayoutView="0" workbookViewId="0" topLeftCell="A4">
      <selection activeCell="A7" sqref="A7:R7"/>
    </sheetView>
  </sheetViews>
  <sheetFormatPr defaultColWidth="8.796875" defaultRowHeight="15"/>
  <cols>
    <col min="1" max="1" width="7" style="2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10.09765625" style="0" customWidth="1"/>
  </cols>
  <sheetData>
    <row r="1" spans="1:18" ht="15.75">
      <c r="A1" s="41" t="s">
        <v>20</v>
      </c>
      <c r="B1" s="41"/>
      <c r="C1" s="41"/>
      <c r="D1" s="41"/>
      <c r="E1" s="41"/>
      <c r="F1" s="41"/>
      <c r="N1" s="41" t="s">
        <v>22</v>
      </c>
      <c r="O1" s="42"/>
      <c r="P1" s="42"/>
      <c r="Q1" s="42"/>
      <c r="R1" s="42"/>
    </row>
    <row r="2" spans="1:18" ht="15.75">
      <c r="A2" s="41" t="s">
        <v>21</v>
      </c>
      <c r="B2" s="41"/>
      <c r="C2" s="41"/>
      <c r="D2" s="41"/>
      <c r="E2" s="41"/>
      <c r="F2" s="41"/>
      <c r="N2" s="41" t="s">
        <v>25</v>
      </c>
      <c r="O2" s="42"/>
      <c r="P2" s="42"/>
      <c r="Q2" s="42"/>
      <c r="R2" s="42"/>
    </row>
    <row r="3" spans="1:18" ht="15.75">
      <c r="A3" s="41" t="s">
        <v>30</v>
      </c>
      <c r="B3" s="41"/>
      <c r="C3" s="41"/>
      <c r="D3" s="41"/>
      <c r="E3" s="41"/>
      <c r="F3" s="41"/>
      <c r="N3" s="41" t="s">
        <v>23</v>
      </c>
      <c r="O3" s="42"/>
      <c r="P3" s="42"/>
      <c r="Q3" s="42"/>
      <c r="R3" s="42"/>
    </row>
    <row r="6" spans="1:20" s="1" customFormat="1" ht="17.25" customHeight="1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4"/>
      <c r="T6" s="14"/>
    </row>
    <row r="7" spans="1:20" s="1" customFormat="1" ht="21.75" customHeight="1">
      <c r="A7" s="51" t="s">
        <v>27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4"/>
      <c r="T7" s="14"/>
    </row>
    <row r="8" spans="1:20" s="1" customFormat="1" ht="20.25" customHeight="1">
      <c r="A8" s="52" t="s">
        <v>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5"/>
      <c r="T8" s="15"/>
    </row>
    <row r="9" spans="1:20" s="1" customFormat="1" ht="20.25" customHeight="1" thickBot="1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15"/>
    </row>
    <row r="10" spans="1:20" s="1" customFormat="1" ht="28.5" customHeight="1">
      <c r="A10" s="53" t="s">
        <v>0</v>
      </c>
      <c r="B10" s="55" t="s">
        <v>15</v>
      </c>
      <c r="C10" s="55"/>
      <c r="D10" s="55"/>
      <c r="E10" s="55"/>
      <c r="F10" s="55"/>
      <c r="G10" s="55"/>
      <c r="H10" s="55"/>
      <c r="I10" s="55"/>
      <c r="J10" s="55"/>
      <c r="K10" s="55"/>
      <c r="L10" s="56" t="s">
        <v>19</v>
      </c>
      <c r="M10" s="56" t="s">
        <v>1</v>
      </c>
      <c r="N10" s="56" t="s">
        <v>14</v>
      </c>
      <c r="O10" s="56" t="s">
        <v>2</v>
      </c>
      <c r="P10" s="47" t="s">
        <v>16</v>
      </c>
      <c r="Q10" s="47" t="s">
        <v>17</v>
      </c>
      <c r="R10" s="48" t="s">
        <v>18</v>
      </c>
      <c r="S10" s="13"/>
      <c r="T10" s="13"/>
    </row>
    <row r="11" spans="1:18" ht="27.75" customHeight="1">
      <c r="A11" s="54"/>
      <c r="B11" s="43" t="s">
        <v>3</v>
      </c>
      <c r="C11" s="43" t="s">
        <v>4</v>
      </c>
      <c r="D11" s="43" t="s">
        <v>5</v>
      </c>
      <c r="E11" s="43" t="s">
        <v>6</v>
      </c>
      <c r="F11" s="43" t="s">
        <v>7</v>
      </c>
      <c r="G11" s="43" t="s">
        <v>8</v>
      </c>
      <c r="H11" s="43" t="s">
        <v>10</v>
      </c>
      <c r="I11" s="43" t="s">
        <v>9</v>
      </c>
      <c r="J11" s="43" t="s">
        <v>11</v>
      </c>
      <c r="K11" s="43" t="s">
        <v>12</v>
      </c>
      <c r="L11" s="57"/>
      <c r="M11" s="57"/>
      <c r="N11" s="57"/>
      <c r="O11" s="57"/>
      <c r="P11" s="43"/>
      <c r="Q11" s="43"/>
      <c r="R11" s="49"/>
    </row>
    <row r="12" spans="1:18" ht="27.75" customHeight="1">
      <c r="A12" s="5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57"/>
      <c r="M12" s="57" t="s">
        <v>13</v>
      </c>
      <c r="N12" s="57"/>
      <c r="O12" s="57"/>
      <c r="P12" s="43"/>
      <c r="Q12" s="43"/>
      <c r="R12" s="49"/>
    </row>
    <row r="13" spans="1:23" s="2" customFormat="1" ht="15.75">
      <c r="A13" s="35">
        <v>42217</v>
      </c>
      <c r="B13" s="21">
        <v>90.3152</v>
      </c>
      <c r="C13" s="21">
        <v>3.8105</v>
      </c>
      <c r="D13" s="21">
        <v>1.2003</v>
      </c>
      <c r="E13" s="21">
        <v>0.1457</v>
      </c>
      <c r="F13" s="21">
        <v>0.2685</v>
      </c>
      <c r="G13" s="21">
        <v>0.0821</v>
      </c>
      <c r="H13" s="21">
        <v>0.0523</v>
      </c>
      <c r="I13" s="21">
        <v>3.4207</v>
      </c>
      <c r="J13" s="21">
        <v>0.7047</v>
      </c>
      <c r="K13" s="21"/>
      <c r="L13" s="30"/>
      <c r="M13" s="21">
        <v>0.7406</v>
      </c>
      <c r="N13" s="22">
        <v>8155.358</v>
      </c>
      <c r="O13" s="22">
        <v>11521.25</v>
      </c>
      <c r="P13" s="3"/>
      <c r="Q13" s="3"/>
      <c r="R13" s="23"/>
      <c r="S13" s="16">
        <f aca="true" t="shared" si="0" ref="S13:S21">B13+C13+D13+E13+F13+G13+H13+I13+J13+K13</f>
        <v>100.00000000000001</v>
      </c>
      <c r="T13" s="16">
        <f aca="true" t="shared" si="1" ref="T13:T21">(100-S13)+B13</f>
        <v>90.31519999999999</v>
      </c>
      <c r="U13" s="16">
        <f>100-S13</f>
        <v>0</v>
      </c>
      <c r="V13" s="16"/>
      <c r="W13" s="16">
        <f>V13+G13</f>
        <v>0.0821</v>
      </c>
    </row>
    <row r="14" spans="1:23" s="2" customFormat="1" ht="15.75">
      <c r="A14" s="35">
        <v>42218</v>
      </c>
      <c r="B14" s="21">
        <v>90.4556</v>
      </c>
      <c r="C14" s="21">
        <v>3.8565</v>
      </c>
      <c r="D14" s="21">
        <v>1.0481</v>
      </c>
      <c r="E14" s="21">
        <v>0.1174</v>
      </c>
      <c r="F14" s="21">
        <v>0.2099</v>
      </c>
      <c r="G14" s="21">
        <v>0.0629</v>
      </c>
      <c r="H14" s="21">
        <v>0.0449</v>
      </c>
      <c r="I14" s="21">
        <v>3.6154</v>
      </c>
      <c r="J14" s="21">
        <v>0.5892</v>
      </c>
      <c r="K14" s="21"/>
      <c r="L14" s="30"/>
      <c r="M14" s="21">
        <v>0.7365</v>
      </c>
      <c r="N14" s="22">
        <v>8109.854</v>
      </c>
      <c r="O14" s="22">
        <v>11490.49</v>
      </c>
      <c r="P14" s="9"/>
      <c r="Q14" s="9"/>
      <c r="R14" s="11"/>
      <c r="S14" s="16">
        <f t="shared" si="0"/>
        <v>99.99990000000001</v>
      </c>
      <c r="T14" s="16">
        <f t="shared" si="1"/>
        <v>90.4557</v>
      </c>
      <c r="U14" s="16">
        <f aca="true" t="shared" si="2" ref="U14:U43">100-S14</f>
        <v>9.99999999891088E-05</v>
      </c>
      <c r="V14" s="16"/>
      <c r="W14" s="16">
        <f aca="true" t="shared" si="3" ref="W14:W43">V14+G14</f>
        <v>0.0629</v>
      </c>
    </row>
    <row r="15" spans="1:23" s="2" customFormat="1" ht="15.75">
      <c r="A15" s="35">
        <v>42219</v>
      </c>
      <c r="B15" s="21">
        <v>90.9027</v>
      </c>
      <c r="C15" s="21">
        <v>3.8833</v>
      </c>
      <c r="D15" s="21">
        <v>0.9131</v>
      </c>
      <c r="E15" s="21">
        <v>0.0837</v>
      </c>
      <c r="F15" s="21">
        <v>0.1435</v>
      </c>
      <c r="G15" s="21">
        <v>0.0517</v>
      </c>
      <c r="H15" s="21">
        <v>0.0382</v>
      </c>
      <c r="I15" s="21">
        <v>3.4322</v>
      </c>
      <c r="J15" s="21">
        <v>0.5517</v>
      </c>
      <c r="K15" s="21">
        <v>0.011</v>
      </c>
      <c r="L15" s="30"/>
      <c r="M15" s="21">
        <v>0.7315</v>
      </c>
      <c r="N15" s="22">
        <v>8089.047</v>
      </c>
      <c r="O15" s="22">
        <v>11502.07</v>
      </c>
      <c r="P15" s="26"/>
      <c r="Q15" s="26"/>
      <c r="R15" s="26"/>
      <c r="S15" s="16">
        <f t="shared" si="0"/>
        <v>100.01109999999998</v>
      </c>
      <c r="T15" s="16">
        <f t="shared" si="1"/>
        <v>90.89160000000001</v>
      </c>
      <c r="U15" s="16">
        <f t="shared" si="2"/>
        <v>-0.011099999999984789</v>
      </c>
      <c r="V15" s="16"/>
      <c r="W15" s="16">
        <f t="shared" si="3"/>
        <v>0.0517</v>
      </c>
    </row>
    <row r="16" spans="1:23" s="2" customFormat="1" ht="15.75">
      <c r="A16" s="35">
        <v>42220</v>
      </c>
      <c r="B16" s="21">
        <v>91.0413</v>
      </c>
      <c r="C16" s="21">
        <v>3.7188</v>
      </c>
      <c r="D16" s="21">
        <v>0.8295</v>
      </c>
      <c r="E16" s="21">
        <v>0.0666</v>
      </c>
      <c r="F16" s="21">
        <v>0.112</v>
      </c>
      <c r="G16" s="21">
        <v>0.0443</v>
      </c>
      <c r="H16" s="21">
        <v>0.0326</v>
      </c>
      <c r="I16" s="21">
        <v>3.5104</v>
      </c>
      <c r="J16" s="21">
        <v>0.6445</v>
      </c>
      <c r="K16" s="21"/>
      <c r="L16" s="9"/>
      <c r="M16" s="21">
        <v>0.7299</v>
      </c>
      <c r="N16" s="22">
        <v>8042.184</v>
      </c>
      <c r="O16" s="22">
        <v>11450.04</v>
      </c>
      <c r="P16" s="3"/>
      <c r="Q16" s="3"/>
      <c r="R16" s="23"/>
      <c r="S16" s="16">
        <f t="shared" si="0"/>
        <v>100</v>
      </c>
      <c r="T16" s="16">
        <f t="shared" si="1"/>
        <v>91.0413</v>
      </c>
      <c r="U16" s="16">
        <f t="shared" si="2"/>
        <v>0</v>
      </c>
      <c r="V16" s="16"/>
      <c r="W16" s="16">
        <f t="shared" si="3"/>
        <v>0.0443</v>
      </c>
    </row>
    <row r="17" spans="1:23" s="2" customFormat="1" ht="15.75">
      <c r="A17" s="35">
        <v>42221</v>
      </c>
      <c r="B17" s="21">
        <v>90.9132</v>
      </c>
      <c r="C17" s="21">
        <v>3.445</v>
      </c>
      <c r="D17" s="21">
        <v>0.9163</v>
      </c>
      <c r="E17" s="21">
        <v>0.0888</v>
      </c>
      <c r="F17" s="21">
        <v>0.1553</v>
      </c>
      <c r="G17" s="21">
        <v>0.0662</v>
      </c>
      <c r="H17" s="21">
        <v>0.0499</v>
      </c>
      <c r="I17" s="21">
        <v>3.3812</v>
      </c>
      <c r="J17" s="21">
        <v>0.9841</v>
      </c>
      <c r="K17" s="21"/>
      <c r="L17" s="9"/>
      <c r="M17" s="21">
        <v>0.7348</v>
      </c>
      <c r="N17" s="22">
        <v>8041.977</v>
      </c>
      <c r="O17" s="22">
        <v>11410.61</v>
      </c>
      <c r="P17" s="3"/>
      <c r="Q17" s="3"/>
      <c r="R17" s="23"/>
      <c r="S17" s="16">
        <f t="shared" si="0"/>
        <v>100</v>
      </c>
      <c r="T17" s="16">
        <f t="shared" si="1"/>
        <v>90.9132</v>
      </c>
      <c r="U17" s="16">
        <f t="shared" si="2"/>
        <v>0</v>
      </c>
      <c r="V17" s="16"/>
      <c r="W17" s="16">
        <f t="shared" si="3"/>
        <v>0.0662</v>
      </c>
    </row>
    <row r="18" spans="1:23" s="2" customFormat="1" ht="15.75">
      <c r="A18" s="35">
        <v>42222</v>
      </c>
      <c r="B18" s="21">
        <v>90.8018</v>
      </c>
      <c r="C18" s="21">
        <v>3.5889</v>
      </c>
      <c r="D18" s="21">
        <v>0.9029</v>
      </c>
      <c r="E18" s="21">
        <v>0.0827</v>
      </c>
      <c r="F18" s="21">
        <v>0.1458</v>
      </c>
      <c r="G18" s="21">
        <v>0.0616</v>
      </c>
      <c r="H18" s="21">
        <v>0.0484</v>
      </c>
      <c r="I18" s="21">
        <v>3.4839</v>
      </c>
      <c r="J18" s="21">
        <v>0.8839</v>
      </c>
      <c r="K18" s="21"/>
      <c r="L18" s="9"/>
      <c r="M18" s="21">
        <v>0.7344</v>
      </c>
      <c r="N18" s="22">
        <v>8044.606</v>
      </c>
      <c r="O18" s="22">
        <v>11417.28</v>
      </c>
      <c r="P18" s="3"/>
      <c r="Q18" s="3"/>
      <c r="R18" s="23"/>
      <c r="S18" s="16">
        <f t="shared" si="0"/>
        <v>99.9999</v>
      </c>
      <c r="T18" s="16">
        <f t="shared" si="1"/>
        <v>90.8019</v>
      </c>
      <c r="U18" s="16">
        <f t="shared" si="2"/>
        <v>0.00010000000000331966</v>
      </c>
      <c r="V18" s="16"/>
      <c r="W18" s="16">
        <f t="shared" si="3"/>
        <v>0.0616</v>
      </c>
    </row>
    <row r="19" spans="1:23" s="2" customFormat="1" ht="15.75">
      <c r="A19" s="35">
        <v>42223</v>
      </c>
      <c r="B19" s="21">
        <v>90.8666</v>
      </c>
      <c r="C19" s="21">
        <v>3.6653</v>
      </c>
      <c r="D19" s="21">
        <v>0.8553</v>
      </c>
      <c r="E19" s="21">
        <v>0.0722</v>
      </c>
      <c r="F19" s="21">
        <v>0.1264</v>
      </c>
      <c r="G19" s="21">
        <v>0.0534</v>
      </c>
      <c r="H19" s="21">
        <v>0.0464</v>
      </c>
      <c r="I19" s="21">
        <v>3.5753</v>
      </c>
      <c r="J19" s="21">
        <v>0.739</v>
      </c>
      <c r="K19" s="21"/>
      <c r="L19" s="9"/>
      <c r="M19" s="21">
        <v>0.7323</v>
      </c>
      <c r="N19" s="22">
        <v>8039.547</v>
      </c>
      <c r="O19" s="22">
        <v>11427.1</v>
      </c>
      <c r="P19" s="9"/>
      <c r="Q19" s="9"/>
      <c r="R19" s="11"/>
      <c r="S19" s="16">
        <f t="shared" si="0"/>
        <v>99.99990000000001</v>
      </c>
      <c r="T19" s="16">
        <f t="shared" si="1"/>
        <v>90.8667</v>
      </c>
      <c r="U19" s="16">
        <f t="shared" si="2"/>
        <v>9.99999999891088E-05</v>
      </c>
      <c r="V19" s="16"/>
      <c r="W19" s="16">
        <f t="shared" si="3"/>
        <v>0.0534</v>
      </c>
    </row>
    <row r="20" spans="1:23" s="2" customFormat="1" ht="15.75">
      <c r="A20" s="35">
        <v>42224</v>
      </c>
      <c r="B20" s="21">
        <v>90.9728</v>
      </c>
      <c r="C20" s="21">
        <v>3.6806</v>
      </c>
      <c r="D20" s="21">
        <v>0.8253</v>
      </c>
      <c r="E20" s="21">
        <v>0.066</v>
      </c>
      <c r="F20" s="21">
        <v>0.1132</v>
      </c>
      <c r="G20" s="21">
        <v>0.0466</v>
      </c>
      <c r="H20" s="21">
        <v>0.0406</v>
      </c>
      <c r="I20" s="21">
        <v>3.5953</v>
      </c>
      <c r="J20" s="21">
        <v>0.6597</v>
      </c>
      <c r="K20" s="21"/>
      <c r="L20" s="9"/>
      <c r="M20" s="21">
        <v>0.7305</v>
      </c>
      <c r="N20" s="22">
        <v>8034.407</v>
      </c>
      <c r="O20" s="22">
        <v>11434.02</v>
      </c>
      <c r="P20" s="34"/>
      <c r="Q20" s="34"/>
      <c r="R20" s="34"/>
      <c r="S20" s="16">
        <f t="shared" si="0"/>
        <v>100.0001</v>
      </c>
      <c r="T20" s="16">
        <f t="shared" si="1"/>
        <v>90.9727</v>
      </c>
      <c r="U20" s="16">
        <f t="shared" si="2"/>
        <v>-0.00010000000000331966</v>
      </c>
      <c r="V20" s="16"/>
      <c r="W20" s="16">
        <f t="shared" si="3"/>
        <v>0.0466</v>
      </c>
    </row>
    <row r="21" spans="1:23" s="2" customFormat="1" ht="15.75">
      <c r="A21" s="35">
        <v>42225</v>
      </c>
      <c r="B21" s="21">
        <v>90.7868</v>
      </c>
      <c r="C21" s="21">
        <v>3.6576</v>
      </c>
      <c r="D21" s="21">
        <v>0.8824</v>
      </c>
      <c r="E21" s="21">
        <v>0.0769</v>
      </c>
      <c r="F21" s="21">
        <v>0.1378</v>
      </c>
      <c r="G21" s="21">
        <v>0.0573</v>
      </c>
      <c r="H21" s="21">
        <v>0.0444</v>
      </c>
      <c r="I21" s="21">
        <v>3.5751</v>
      </c>
      <c r="J21" s="21">
        <v>0.7818</v>
      </c>
      <c r="K21" s="21"/>
      <c r="L21" s="9"/>
      <c r="M21" s="21">
        <v>0.7333</v>
      </c>
      <c r="N21" s="22">
        <v>8042.328</v>
      </c>
      <c r="O21" s="22">
        <v>11422.28</v>
      </c>
      <c r="P21" s="9"/>
      <c r="Q21" s="9"/>
      <c r="R21" s="11"/>
      <c r="S21" s="16">
        <f t="shared" si="0"/>
        <v>100.0001</v>
      </c>
      <c r="T21" s="16">
        <f t="shared" si="1"/>
        <v>90.7867</v>
      </c>
      <c r="U21" s="16">
        <f t="shared" si="2"/>
        <v>-0.00010000000000331966</v>
      </c>
      <c r="V21" s="16"/>
      <c r="W21" s="16">
        <f t="shared" si="3"/>
        <v>0.0573</v>
      </c>
    </row>
    <row r="22" spans="1:23" s="2" customFormat="1" ht="15.75">
      <c r="A22" s="35">
        <v>42226</v>
      </c>
      <c r="B22" s="21">
        <v>90.7764</v>
      </c>
      <c r="C22" s="21">
        <v>3.6361</v>
      </c>
      <c r="D22" s="21">
        <v>0.9396</v>
      </c>
      <c r="E22" s="21">
        <v>0.0854</v>
      </c>
      <c r="F22" s="21">
        <v>0.1549</v>
      </c>
      <c r="G22" s="21">
        <v>0.0646</v>
      </c>
      <c r="H22" s="21">
        <v>0.0475</v>
      </c>
      <c r="I22" s="21">
        <v>3.5774</v>
      </c>
      <c r="J22" s="21">
        <v>0.7181</v>
      </c>
      <c r="K22" s="21"/>
      <c r="L22" s="9"/>
      <c r="M22" s="21">
        <v>0.7339</v>
      </c>
      <c r="N22" s="22">
        <v>8060.455</v>
      </c>
      <c r="O22" s="22">
        <v>11443.31</v>
      </c>
      <c r="P22" s="3" t="s">
        <v>33</v>
      </c>
      <c r="Q22" s="3">
        <v>0.018</v>
      </c>
      <c r="R22" s="23">
        <v>0.002</v>
      </c>
      <c r="S22" s="16">
        <f aca="true" t="shared" si="4" ref="S22:S39">B22+C22+D22+E22+F22+G22+H22+I22+J22+K22</f>
        <v>100</v>
      </c>
      <c r="T22" s="16">
        <f aca="true" t="shared" si="5" ref="T22:T39">(100-S22)+B22</f>
        <v>90.7764</v>
      </c>
      <c r="U22" s="16">
        <f t="shared" si="2"/>
        <v>0</v>
      </c>
      <c r="V22" s="16"/>
      <c r="W22" s="16">
        <f t="shared" si="3"/>
        <v>0.0646</v>
      </c>
    </row>
    <row r="23" spans="1:23" s="2" customFormat="1" ht="15.75">
      <c r="A23" s="35">
        <v>42227</v>
      </c>
      <c r="B23" s="21">
        <v>90.3705</v>
      </c>
      <c r="C23" s="21">
        <v>3.7055</v>
      </c>
      <c r="D23" s="21">
        <v>1.1058</v>
      </c>
      <c r="E23" s="21">
        <v>0.1142</v>
      </c>
      <c r="F23" s="21">
        <v>0.2124</v>
      </c>
      <c r="G23" s="21">
        <v>0.0917</v>
      </c>
      <c r="H23" s="21">
        <v>0.0576</v>
      </c>
      <c r="I23" s="21">
        <v>3.5735</v>
      </c>
      <c r="J23" s="21">
        <v>0.7688</v>
      </c>
      <c r="K23" s="21"/>
      <c r="L23" s="33"/>
      <c r="M23" s="21">
        <v>0.7393</v>
      </c>
      <c r="N23" s="22">
        <v>8107.513</v>
      </c>
      <c r="O23" s="22">
        <v>11465.71</v>
      </c>
      <c r="P23" s="34"/>
      <c r="Q23" s="34"/>
      <c r="R23" s="34"/>
      <c r="S23" s="16">
        <f t="shared" si="4"/>
        <v>100</v>
      </c>
      <c r="T23" s="16">
        <f t="shared" si="5"/>
        <v>90.3705</v>
      </c>
      <c r="U23" s="16">
        <f t="shared" si="2"/>
        <v>0</v>
      </c>
      <c r="V23" s="16"/>
      <c r="W23" s="16">
        <f t="shared" si="3"/>
        <v>0.0917</v>
      </c>
    </row>
    <row r="24" spans="1:23" s="2" customFormat="1" ht="15.75">
      <c r="A24" s="35">
        <v>42228</v>
      </c>
      <c r="B24" s="21">
        <v>90.4999</v>
      </c>
      <c r="C24" s="21">
        <v>3.7342</v>
      </c>
      <c r="D24" s="21">
        <v>1.0673</v>
      </c>
      <c r="E24" s="21">
        <v>0.1083</v>
      </c>
      <c r="F24" s="21">
        <v>0.1997</v>
      </c>
      <c r="G24" s="21">
        <v>0.0865</v>
      </c>
      <c r="H24" s="21">
        <v>0.058</v>
      </c>
      <c r="I24" s="21">
        <v>3.5704</v>
      </c>
      <c r="J24" s="21">
        <v>0.6756</v>
      </c>
      <c r="K24" s="21"/>
      <c r="L24" s="30"/>
      <c r="M24" s="21">
        <v>0.7374</v>
      </c>
      <c r="N24" s="22">
        <v>8107.605</v>
      </c>
      <c r="O24" s="22">
        <v>11480.49</v>
      </c>
      <c r="P24" s="9"/>
      <c r="Q24" s="9"/>
      <c r="R24" s="11"/>
      <c r="S24" s="16">
        <f t="shared" si="4"/>
        <v>99.99990000000001</v>
      </c>
      <c r="T24" s="16">
        <f t="shared" si="5"/>
        <v>90.49999999999999</v>
      </c>
      <c r="U24" s="16">
        <f t="shared" si="2"/>
        <v>9.99999999891088E-05</v>
      </c>
      <c r="V24" s="16"/>
      <c r="W24" s="16">
        <f t="shared" si="3"/>
        <v>0.0865</v>
      </c>
    </row>
    <row r="25" spans="1:23" s="2" customFormat="1" ht="15.75">
      <c r="A25" s="35">
        <v>42229</v>
      </c>
      <c r="B25" s="21">
        <v>89.71</v>
      </c>
      <c r="C25" s="21">
        <v>3.9521</v>
      </c>
      <c r="D25" s="21">
        <v>1.4308</v>
      </c>
      <c r="E25" s="21">
        <v>0.1795</v>
      </c>
      <c r="F25" s="21">
        <v>0.3314</v>
      </c>
      <c r="G25" s="21">
        <v>0.1439</v>
      </c>
      <c r="H25" s="21">
        <v>0.0878</v>
      </c>
      <c r="I25" s="21">
        <v>3.6209</v>
      </c>
      <c r="J25" s="21">
        <v>0.5435</v>
      </c>
      <c r="K25" s="21"/>
      <c r="L25" s="9"/>
      <c r="M25" s="21">
        <v>0.7475</v>
      </c>
      <c r="N25" s="22">
        <v>8233.773</v>
      </c>
      <c r="O25" s="22">
        <v>11575.08</v>
      </c>
      <c r="P25" s="9"/>
      <c r="Q25" s="3"/>
      <c r="R25" s="23"/>
      <c r="S25" s="16">
        <f t="shared" si="4"/>
        <v>99.99990000000001</v>
      </c>
      <c r="T25" s="16">
        <f t="shared" si="5"/>
        <v>89.71009999999998</v>
      </c>
      <c r="U25" s="16">
        <f t="shared" si="2"/>
        <v>9.99999999891088E-05</v>
      </c>
      <c r="V25" s="16"/>
      <c r="W25" s="16">
        <f t="shared" si="3"/>
        <v>0.1439</v>
      </c>
    </row>
    <row r="26" spans="1:23" s="2" customFormat="1" ht="15.75">
      <c r="A26" s="35">
        <v>42230</v>
      </c>
      <c r="B26" s="21">
        <v>90.7016</v>
      </c>
      <c r="C26" s="21">
        <v>3.9644</v>
      </c>
      <c r="D26" s="21">
        <v>1.0687</v>
      </c>
      <c r="E26" s="21">
        <v>0.1091</v>
      </c>
      <c r="F26" s="21">
        <v>0.1931</v>
      </c>
      <c r="G26" s="21">
        <v>0.0841</v>
      </c>
      <c r="H26" s="21">
        <v>0.0638</v>
      </c>
      <c r="I26" s="21">
        <v>3.5811</v>
      </c>
      <c r="J26" s="21">
        <v>0.234</v>
      </c>
      <c r="K26" s="21"/>
      <c r="L26" s="26"/>
      <c r="M26" s="21">
        <v>0.7337</v>
      </c>
      <c r="N26" s="22">
        <v>8156.619</v>
      </c>
      <c r="O26" s="22">
        <v>11578.45</v>
      </c>
      <c r="P26" s="34"/>
      <c r="Q26" s="34"/>
      <c r="R26" s="34"/>
      <c r="S26" s="16">
        <f t="shared" si="4"/>
        <v>99.99990000000001</v>
      </c>
      <c r="T26" s="16">
        <f t="shared" si="5"/>
        <v>90.70169999999999</v>
      </c>
      <c r="U26" s="16">
        <f t="shared" si="2"/>
        <v>9.99999999891088E-05</v>
      </c>
      <c r="V26" s="16"/>
      <c r="W26" s="16">
        <f t="shared" si="3"/>
        <v>0.0841</v>
      </c>
    </row>
    <row r="27" spans="1:23" s="2" customFormat="1" ht="15.75">
      <c r="A27" s="35">
        <v>42231</v>
      </c>
      <c r="B27" s="21">
        <v>90.6886</v>
      </c>
      <c r="C27" s="21">
        <v>4.2037</v>
      </c>
      <c r="D27" s="21">
        <v>0.9642</v>
      </c>
      <c r="E27" s="21">
        <v>0.0909</v>
      </c>
      <c r="F27" s="21">
        <v>0.1532</v>
      </c>
      <c r="G27" s="21">
        <v>0.0632</v>
      </c>
      <c r="H27" s="21">
        <v>0.0411</v>
      </c>
      <c r="I27" s="21">
        <v>3.586</v>
      </c>
      <c r="J27" s="21">
        <v>0.2089</v>
      </c>
      <c r="K27" s="21"/>
      <c r="L27" s="9"/>
      <c r="M27" s="21">
        <v>0.7314</v>
      </c>
      <c r="N27" s="22">
        <v>8137.344</v>
      </c>
      <c r="O27" s="22">
        <v>11569.95</v>
      </c>
      <c r="P27" s="9"/>
      <c r="Q27" s="9"/>
      <c r="R27" s="12"/>
      <c r="S27" s="16">
        <f t="shared" si="4"/>
        <v>99.9998</v>
      </c>
      <c r="T27" s="16">
        <f t="shared" si="5"/>
        <v>90.6888</v>
      </c>
      <c r="U27" s="16">
        <f t="shared" si="2"/>
        <v>0.0002000000000066393</v>
      </c>
      <c r="V27" s="16"/>
      <c r="W27" s="16">
        <f t="shared" si="3"/>
        <v>0.0632</v>
      </c>
    </row>
    <row r="28" spans="1:23" s="2" customFormat="1" ht="15.75">
      <c r="A28" s="35">
        <v>42232</v>
      </c>
      <c r="B28" s="21">
        <v>90.6959</v>
      </c>
      <c r="C28" s="21">
        <v>4.2026</v>
      </c>
      <c r="D28" s="21">
        <v>0.9829</v>
      </c>
      <c r="E28" s="21">
        <v>0.0954</v>
      </c>
      <c r="F28" s="21">
        <v>0.1604</v>
      </c>
      <c r="G28" s="21">
        <v>0.065</v>
      </c>
      <c r="H28" s="21">
        <v>0.0382</v>
      </c>
      <c r="I28" s="21">
        <v>3.5357</v>
      </c>
      <c r="J28" s="21">
        <v>0.2239</v>
      </c>
      <c r="K28" s="21"/>
      <c r="L28" s="30"/>
      <c r="M28" s="21">
        <v>0.7317</v>
      </c>
      <c r="N28" s="22">
        <v>8144.114</v>
      </c>
      <c r="O28" s="22">
        <v>11577.04</v>
      </c>
      <c r="P28" s="9"/>
      <c r="Q28" s="9"/>
      <c r="R28" s="12"/>
      <c r="S28" s="16">
        <f t="shared" si="4"/>
        <v>100</v>
      </c>
      <c r="T28" s="16">
        <f t="shared" si="5"/>
        <v>90.6959</v>
      </c>
      <c r="U28" s="16">
        <f t="shared" si="2"/>
        <v>0</v>
      </c>
      <c r="V28" s="16"/>
      <c r="W28" s="16">
        <f t="shared" si="3"/>
        <v>0.065</v>
      </c>
    </row>
    <row r="29" spans="1:23" s="2" customFormat="1" ht="15.75">
      <c r="A29" s="35">
        <v>42233</v>
      </c>
      <c r="B29" s="21">
        <v>90.893</v>
      </c>
      <c r="C29" s="21">
        <v>4.072</v>
      </c>
      <c r="D29" s="21">
        <v>0.9234</v>
      </c>
      <c r="E29" s="21">
        <v>0.0832</v>
      </c>
      <c r="F29" s="21">
        <v>0.1367</v>
      </c>
      <c r="G29" s="21">
        <v>0.0554</v>
      </c>
      <c r="H29" s="21">
        <v>0.0344</v>
      </c>
      <c r="I29" s="21">
        <v>3.5504</v>
      </c>
      <c r="J29" s="21">
        <v>0.2516</v>
      </c>
      <c r="K29" s="21"/>
      <c r="L29" s="26"/>
      <c r="M29" s="21">
        <v>0.7297</v>
      </c>
      <c r="N29" s="22">
        <v>8114.992</v>
      </c>
      <c r="O29" s="22">
        <v>11552.94</v>
      </c>
      <c r="P29" s="9"/>
      <c r="Q29" s="3"/>
      <c r="R29" s="23"/>
      <c r="S29" s="16">
        <f t="shared" si="4"/>
        <v>100.00010000000002</v>
      </c>
      <c r="T29" s="16">
        <f t="shared" si="5"/>
        <v>90.89289999999998</v>
      </c>
      <c r="U29" s="16">
        <f t="shared" si="2"/>
        <v>-0.00010000000001753051</v>
      </c>
      <c r="V29" s="16"/>
      <c r="W29" s="16">
        <f t="shared" si="3"/>
        <v>0.0554</v>
      </c>
    </row>
    <row r="30" spans="1:23" s="2" customFormat="1" ht="15.75">
      <c r="A30" s="35">
        <v>42234</v>
      </c>
      <c r="B30" s="21">
        <v>91.1625</v>
      </c>
      <c r="C30" s="21">
        <v>4.0328</v>
      </c>
      <c r="D30" s="21">
        <v>0.8857</v>
      </c>
      <c r="E30" s="21">
        <v>0.0776</v>
      </c>
      <c r="F30" s="21">
        <v>0.1218</v>
      </c>
      <c r="G30" s="21">
        <v>0.0482</v>
      </c>
      <c r="H30" s="21">
        <v>0.0294</v>
      </c>
      <c r="I30" s="21">
        <v>3.3902</v>
      </c>
      <c r="J30" s="21">
        <v>0.2518</v>
      </c>
      <c r="K30" s="21"/>
      <c r="L30" s="40"/>
      <c r="M30" s="21">
        <v>0.7276</v>
      </c>
      <c r="N30" s="22">
        <v>8113.517</v>
      </c>
      <c r="O30" s="22">
        <v>11568.59</v>
      </c>
      <c r="P30" s="9"/>
      <c r="Q30" s="3"/>
      <c r="R30" s="32"/>
      <c r="S30" s="16">
        <f t="shared" si="4"/>
        <v>99.99999999999997</v>
      </c>
      <c r="T30" s="16">
        <f t="shared" si="5"/>
        <v>91.16250000000002</v>
      </c>
      <c r="U30" s="16">
        <f t="shared" si="2"/>
        <v>0</v>
      </c>
      <c r="V30" s="16"/>
      <c r="W30" s="16">
        <f t="shared" si="3"/>
        <v>0.0482</v>
      </c>
    </row>
    <row r="31" spans="1:23" s="2" customFormat="1" ht="15.75">
      <c r="A31" s="35">
        <v>42235</v>
      </c>
      <c r="B31" s="21">
        <v>91.6881</v>
      </c>
      <c r="C31" s="21">
        <v>3.6699</v>
      </c>
      <c r="D31" s="21">
        <v>0.8041</v>
      </c>
      <c r="E31" s="21">
        <v>0.0708</v>
      </c>
      <c r="F31" s="21">
        <v>0.1124</v>
      </c>
      <c r="G31" s="21">
        <v>0.0463</v>
      </c>
      <c r="H31" s="21">
        <v>0.0269</v>
      </c>
      <c r="I31" s="21">
        <v>3.3265</v>
      </c>
      <c r="J31" s="21">
        <v>0.2549</v>
      </c>
      <c r="K31" s="21"/>
      <c r="L31" s="30"/>
      <c r="M31" s="21">
        <v>0.7238</v>
      </c>
      <c r="N31" s="22">
        <v>8081.313</v>
      </c>
      <c r="O31" s="22">
        <v>11554.41</v>
      </c>
      <c r="P31" s="9"/>
      <c r="Q31" s="9"/>
      <c r="R31" s="11"/>
      <c r="S31" s="16">
        <f t="shared" si="4"/>
        <v>99.99990000000001</v>
      </c>
      <c r="T31" s="16">
        <f t="shared" si="5"/>
        <v>91.6882</v>
      </c>
      <c r="U31" s="16">
        <f t="shared" si="2"/>
        <v>9.99999999891088E-05</v>
      </c>
      <c r="V31" s="16"/>
      <c r="W31" s="16">
        <f t="shared" si="3"/>
        <v>0.0463</v>
      </c>
    </row>
    <row r="32" spans="1:23" s="2" customFormat="1" ht="15.75">
      <c r="A32" s="35">
        <v>42236</v>
      </c>
      <c r="B32" s="21">
        <v>91.4285</v>
      </c>
      <c r="C32" s="21">
        <v>3.8714</v>
      </c>
      <c r="D32" s="21">
        <v>0.8868</v>
      </c>
      <c r="E32" s="21">
        <v>0.077</v>
      </c>
      <c r="F32" s="21">
        <v>0.1171</v>
      </c>
      <c r="G32" s="21">
        <v>0.0464</v>
      </c>
      <c r="H32" s="21">
        <v>0.0267</v>
      </c>
      <c r="I32" s="21">
        <v>3.2394</v>
      </c>
      <c r="J32" s="21">
        <v>0.3067</v>
      </c>
      <c r="K32" s="21"/>
      <c r="L32" s="30"/>
      <c r="M32" s="21">
        <v>0.7263</v>
      </c>
      <c r="N32" s="22">
        <v>8109.007</v>
      </c>
      <c r="O32" s="22">
        <v>11572.72</v>
      </c>
      <c r="P32" s="9"/>
      <c r="Q32" s="9"/>
      <c r="R32" s="12"/>
      <c r="S32" s="16">
        <f t="shared" si="4"/>
        <v>100</v>
      </c>
      <c r="T32" s="16">
        <f t="shared" si="5"/>
        <v>91.4285</v>
      </c>
      <c r="U32" s="16">
        <f t="shared" si="2"/>
        <v>0</v>
      </c>
      <c r="V32" s="16"/>
      <c r="W32" s="16">
        <f t="shared" si="3"/>
        <v>0.0464</v>
      </c>
    </row>
    <row r="33" spans="1:23" s="2" customFormat="1" ht="15.75">
      <c r="A33" s="35">
        <v>42237</v>
      </c>
      <c r="B33" s="21">
        <v>91.125</v>
      </c>
      <c r="C33" s="21">
        <v>4.0535</v>
      </c>
      <c r="D33" s="21">
        <v>0.9791</v>
      </c>
      <c r="E33" s="21">
        <v>0.0897</v>
      </c>
      <c r="F33" s="21">
        <v>0.1395</v>
      </c>
      <c r="G33" s="21">
        <v>0.0559</v>
      </c>
      <c r="H33" s="21">
        <v>0.0313</v>
      </c>
      <c r="I33" s="21">
        <v>3.2188</v>
      </c>
      <c r="J33" s="21">
        <v>0.3072</v>
      </c>
      <c r="K33" s="21"/>
      <c r="L33" s="30"/>
      <c r="M33" s="21">
        <v>0.7293</v>
      </c>
      <c r="N33" s="22">
        <v>8143.758</v>
      </c>
      <c r="O33" s="22">
        <v>11596.56</v>
      </c>
      <c r="P33" s="9"/>
      <c r="Q33" s="9"/>
      <c r="R33" s="12"/>
      <c r="S33" s="39">
        <f t="shared" si="4"/>
        <v>99.99999999999999</v>
      </c>
      <c r="T33" s="39">
        <f t="shared" si="5"/>
        <v>91.12500000000001</v>
      </c>
      <c r="U33" s="39">
        <f t="shared" si="2"/>
        <v>0</v>
      </c>
      <c r="V33" s="36"/>
      <c r="W33" s="16">
        <f t="shared" si="3"/>
        <v>0.0559</v>
      </c>
    </row>
    <row r="34" spans="1:23" s="2" customFormat="1" ht="15.75">
      <c r="A34" s="35">
        <v>42238</v>
      </c>
      <c r="B34" s="21">
        <v>91.2186</v>
      </c>
      <c r="C34" s="21">
        <v>3.9894</v>
      </c>
      <c r="D34" s="21">
        <v>0.9536</v>
      </c>
      <c r="E34" s="21">
        <v>0.0868</v>
      </c>
      <c r="F34" s="21">
        <v>0.1346</v>
      </c>
      <c r="G34" s="21">
        <v>0.0533</v>
      </c>
      <c r="H34" s="21">
        <v>0.0305</v>
      </c>
      <c r="I34" s="21">
        <v>3.2417</v>
      </c>
      <c r="J34" s="21">
        <v>0.2916</v>
      </c>
      <c r="K34" s="21"/>
      <c r="L34" s="21"/>
      <c r="M34" s="21">
        <v>0.7284</v>
      </c>
      <c r="N34" s="22">
        <v>8133.631</v>
      </c>
      <c r="O34" s="22">
        <v>11590.3</v>
      </c>
      <c r="P34" s="9"/>
      <c r="Q34" s="9"/>
      <c r="R34" s="12"/>
      <c r="S34" s="39">
        <f t="shared" si="4"/>
        <v>100.00009999999999</v>
      </c>
      <c r="T34" s="39">
        <f t="shared" si="5"/>
        <v>91.2185</v>
      </c>
      <c r="U34" s="39">
        <f t="shared" si="2"/>
        <v>-9.99999999891088E-05</v>
      </c>
      <c r="V34" s="36"/>
      <c r="W34" s="16">
        <f t="shared" si="3"/>
        <v>0.0533</v>
      </c>
    </row>
    <row r="35" spans="1:23" s="2" customFormat="1" ht="15.75">
      <c r="A35" s="35">
        <v>42239</v>
      </c>
      <c r="B35" s="21">
        <v>91.0382</v>
      </c>
      <c r="C35" s="21">
        <v>4.1261</v>
      </c>
      <c r="D35" s="21">
        <v>1.0106</v>
      </c>
      <c r="E35" s="21">
        <v>0.0929</v>
      </c>
      <c r="F35" s="21">
        <v>0.1463</v>
      </c>
      <c r="G35" s="21">
        <v>0.0585</v>
      </c>
      <c r="H35" s="21">
        <v>0.0325</v>
      </c>
      <c r="I35" s="21">
        <v>3.1507</v>
      </c>
      <c r="J35" s="21">
        <v>0.3442</v>
      </c>
      <c r="K35" s="21"/>
      <c r="L35" s="30"/>
      <c r="M35" s="21">
        <v>0.7305</v>
      </c>
      <c r="N35" s="22">
        <v>8157.565</v>
      </c>
      <c r="O35" s="22">
        <v>11606.46</v>
      </c>
      <c r="P35" s="9"/>
      <c r="Q35" s="3"/>
      <c r="R35" s="32"/>
      <c r="S35" s="39">
        <f t="shared" si="4"/>
        <v>99.99999999999999</v>
      </c>
      <c r="T35" s="39">
        <f t="shared" si="5"/>
        <v>91.03820000000002</v>
      </c>
      <c r="U35" s="39">
        <f t="shared" si="2"/>
        <v>0</v>
      </c>
      <c r="V35" s="36"/>
      <c r="W35" s="16">
        <f t="shared" si="3"/>
        <v>0.0585</v>
      </c>
    </row>
    <row r="36" spans="1:23" s="2" customFormat="1" ht="15.75">
      <c r="A36" s="35">
        <v>42240</v>
      </c>
      <c r="B36" s="21">
        <v>91.0836</v>
      </c>
      <c r="C36" s="21">
        <v>4.0919</v>
      </c>
      <c r="D36" s="21">
        <v>1.0082</v>
      </c>
      <c r="E36" s="21">
        <v>0.0922</v>
      </c>
      <c r="F36" s="21">
        <v>0.1414</v>
      </c>
      <c r="G36" s="21">
        <v>0.056</v>
      </c>
      <c r="H36" s="21">
        <v>0.031</v>
      </c>
      <c r="I36" s="21">
        <v>3.1307</v>
      </c>
      <c r="J36" s="21">
        <v>0.3651</v>
      </c>
      <c r="K36" s="21"/>
      <c r="L36" s="30"/>
      <c r="M36" s="21">
        <v>0.7302</v>
      </c>
      <c r="N36" s="22">
        <v>8152.932</v>
      </c>
      <c r="O36" s="22">
        <v>11602.38</v>
      </c>
      <c r="P36" s="9"/>
      <c r="Q36" s="9"/>
      <c r="R36" s="12"/>
      <c r="S36" s="39">
        <f t="shared" si="4"/>
        <v>100.00010000000002</v>
      </c>
      <c r="T36" s="39">
        <f t="shared" si="5"/>
        <v>91.08349999999999</v>
      </c>
      <c r="U36" s="39">
        <f t="shared" si="2"/>
        <v>-0.00010000000001753051</v>
      </c>
      <c r="V36" s="36"/>
      <c r="W36" s="16">
        <f t="shared" si="3"/>
        <v>0.056</v>
      </c>
    </row>
    <row r="37" spans="1:23" s="2" customFormat="1" ht="15.75">
      <c r="A37" s="35">
        <v>42241</v>
      </c>
      <c r="B37" s="21">
        <v>91.0604</v>
      </c>
      <c r="C37" s="21">
        <v>4.0884</v>
      </c>
      <c r="D37" s="21">
        <v>1.0098</v>
      </c>
      <c r="E37" s="21">
        <v>0.0916</v>
      </c>
      <c r="F37" s="21">
        <v>0.1459</v>
      </c>
      <c r="G37" s="21">
        <v>0.0616</v>
      </c>
      <c r="H37" s="21">
        <v>0.0328</v>
      </c>
      <c r="I37" s="21">
        <v>3.1681</v>
      </c>
      <c r="J37" s="21">
        <v>0.3414</v>
      </c>
      <c r="K37" s="21"/>
      <c r="L37" s="30"/>
      <c r="M37" s="21">
        <v>0.7304</v>
      </c>
      <c r="N37" s="22">
        <v>8154.479</v>
      </c>
      <c r="O37" s="22">
        <v>11603.16</v>
      </c>
      <c r="P37" s="9"/>
      <c r="Q37" s="9"/>
      <c r="R37" s="12"/>
      <c r="S37" s="39">
        <f t="shared" si="4"/>
        <v>99.99999999999997</v>
      </c>
      <c r="T37" s="39">
        <f t="shared" si="5"/>
        <v>91.06040000000003</v>
      </c>
      <c r="U37" s="39">
        <f t="shared" si="2"/>
        <v>0</v>
      </c>
      <c r="V37" s="36"/>
      <c r="W37" s="16">
        <f t="shared" si="3"/>
        <v>0.0616</v>
      </c>
    </row>
    <row r="38" spans="1:23" s="2" customFormat="1" ht="15.75">
      <c r="A38" s="35">
        <v>42242</v>
      </c>
      <c r="B38" s="21">
        <v>91.0096</v>
      </c>
      <c r="C38" s="21">
        <v>4.0688</v>
      </c>
      <c r="D38" s="21">
        <v>1.0022</v>
      </c>
      <c r="E38" s="21">
        <v>0.0884</v>
      </c>
      <c r="F38" s="21">
        <v>0.1425</v>
      </c>
      <c r="G38" s="21">
        <v>0.0617</v>
      </c>
      <c r="H38" s="21">
        <v>0.0328</v>
      </c>
      <c r="I38" s="21">
        <v>3.2772</v>
      </c>
      <c r="J38" s="21">
        <v>0.3167</v>
      </c>
      <c r="K38" s="21"/>
      <c r="L38" s="30">
        <v>-4</v>
      </c>
      <c r="M38" s="21">
        <v>0.7303</v>
      </c>
      <c r="N38" s="22">
        <v>8144.355</v>
      </c>
      <c r="O38" s="22">
        <v>11589.38</v>
      </c>
      <c r="P38" s="9"/>
      <c r="Q38" s="9"/>
      <c r="R38" s="12"/>
      <c r="S38" s="39">
        <f t="shared" si="4"/>
        <v>99.99989999999998</v>
      </c>
      <c r="T38" s="39">
        <f t="shared" si="5"/>
        <v>91.00970000000002</v>
      </c>
      <c r="U38" s="39">
        <f t="shared" si="2"/>
        <v>0.00010000000001753051</v>
      </c>
      <c r="V38" s="36"/>
      <c r="W38" s="16">
        <f t="shared" si="3"/>
        <v>0.0617</v>
      </c>
    </row>
    <row r="39" spans="1:23" s="2" customFormat="1" ht="15.75">
      <c r="A39" s="35">
        <v>42243</v>
      </c>
      <c r="B39" s="21">
        <v>90.7175</v>
      </c>
      <c r="C39" s="21">
        <v>4.2235</v>
      </c>
      <c r="D39" s="21">
        <v>1.0256</v>
      </c>
      <c r="E39" s="21">
        <v>0.0946</v>
      </c>
      <c r="F39" s="21">
        <v>0.1578</v>
      </c>
      <c r="G39" s="21">
        <v>0.0655</v>
      </c>
      <c r="H39" s="21">
        <v>0.0355</v>
      </c>
      <c r="I39" s="21">
        <v>3.3525</v>
      </c>
      <c r="J39" s="21">
        <v>0.3275</v>
      </c>
      <c r="K39" s="21"/>
      <c r="L39" s="30"/>
      <c r="M39" s="21">
        <v>0.7325</v>
      </c>
      <c r="N39" s="22">
        <v>8155.812</v>
      </c>
      <c r="O39" s="22">
        <v>11587.1</v>
      </c>
      <c r="P39" s="9"/>
      <c r="Q39" s="9"/>
      <c r="R39" s="12"/>
      <c r="S39" s="39">
        <f t="shared" si="4"/>
        <v>100</v>
      </c>
      <c r="T39" s="39">
        <f t="shared" si="5"/>
        <v>90.7175</v>
      </c>
      <c r="U39" s="39">
        <f t="shared" si="2"/>
        <v>0</v>
      </c>
      <c r="V39" s="36"/>
      <c r="W39" s="16">
        <f t="shared" si="3"/>
        <v>0.0655</v>
      </c>
    </row>
    <row r="40" spans="1:23" s="2" customFormat="1" ht="15.75">
      <c r="A40" s="35">
        <v>42244</v>
      </c>
      <c r="B40" s="21">
        <v>90.8479</v>
      </c>
      <c r="C40" s="21">
        <v>4.1193</v>
      </c>
      <c r="D40" s="21">
        <v>1.001</v>
      </c>
      <c r="E40" s="21">
        <v>0.0886</v>
      </c>
      <c r="F40" s="21">
        <v>0.1437</v>
      </c>
      <c r="G40" s="21">
        <v>0.0562</v>
      </c>
      <c r="H40" s="21">
        <v>0.0319</v>
      </c>
      <c r="I40" s="21">
        <v>3.4373</v>
      </c>
      <c r="J40" s="21">
        <v>0.2741</v>
      </c>
      <c r="K40" s="21"/>
      <c r="L40" s="30"/>
      <c r="M40" s="21">
        <v>0.7308</v>
      </c>
      <c r="N40" s="22">
        <v>8136.538</v>
      </c>
      <c r="O40" s="22">
        <v>11574.62</v>
      </c>
      <c r="P40" s="25"/>
      <c r="Q40" s="25"/>
      <c r="R40" s="29"/>
      <c r="S40" s="39">
        <f>B40+C40+D40+E40+F40+G40+H40+I40+J40+K40</f>
        <v>99.99999999999999</v>
      </c>
      <c r="T40" s="39">
        <f>(100-S40)+B40</f>
        <v>90.84790000000001</v>
      </c>
      <c r="U40" s="39">
        <f t="shared" si="2"/>
        <v>0</v>
      </c>
      <c r="V40" s="36"/>
      <c r="W40" s="16">
        <f t="shared" si="3"/>
        <v>0.0562</v>
      </c>
    </row>
    <row r="41" spans="1:23" s="2" customFormat="1" ht="15.75">
      <c r="A41" s="35">
        <v>42245</v>
      </c>
      <c r="B41" s="21">
        <v>90.9045</v>
      </c>
      <c r="C41" s="21">
        <v>4.0822</v>
      </c>
      <c r="D41" s="21">
        <v>0.9809</v>
      </c>
      <c r="E41" s="21">
        <v>0.0879</v>
      </c>
      <c r="F41" s="21">
        <v>0.1476</v>
      </c>
      <c r="G41" s="21">
        <v>0.0604</v>
      </c>
      <c r="H41" s="21">
        <v>0.0364</v>
      </c>
      <c r="I41" s="21">
        <v>3.4334</v>
      </c>
      <c r="J41" s="21">
        <v>0.2669</v>
      </c>
      <c r="K41" s="21"/>
      <c r="L41" s="30"/>
      <c r="M41" s="21">
        <v>0.7305</v>
      </c>
      <c r="N41" s="22">
        <v>8135.622</v>
      </c>
      <c r="O41" s="22">
        <v>11575.55</v>
      </c>
      <c r="P41" s="25"/>
      <c r="Q41" s="25"/>
      <c r="R41" s="29"/>
      <c r="S41" s="39">
        <f>B41+C41+D41+E41+F41+G41+H41+I41+J41+K41</f>
        <v>100.00020000000002</v>
      </c>
      <c r="T41" s="39">
        <f>(100-S41)+B41</f>
        <v>90.90429999999998</v>
      </c>
      <c r="U41" s="39">
        <f t="shared" si="2"/>
        <v>-0.00020000000002085017</v>
      </c>
      <c r="V41" s="36"/>
      <c r="W41" s="16">
        <f t="shared" si="3"/>
        <v>0.0604</v>
      </c>
    </row>
    <row r="42" spans="1:23" s="2" customFormat="1" ht="15.75">
      <c r="A42" s="35">
        <v>42246</v>
      </c>
      <c r="B42" s="21">
        <v>90.1835</v>
      </c>
      <c r="C42" s="21">
        <v>4.3574</v>
      </c>
      <c r="D42" s="21">
        <v>1.3464</v>
      </c>
      <c r="E42" s="21">
        <v>0.1503</v>
      </c>
      <c r="F42" s="21">
        <v>0.2759</v>
      </c>
      <c r="G42" s="21">
        <v>0.1174</v>
      </c>
      <c r="H42" s="21">
        <v>0.0529</v>
      </c>
      <c r="I42" s="21">
        <v>3.1848</v>
      </c>
      <c r="J42" s="21">
        <v>0.3313</v>
      </c>
      <c r="K42" s="21"/>
      <c r="L42" s="30"/>
      <c r="M42" s="21">
        <v>0.7411</v>
      </c>
      <c r="N42" s="22">
        <v>8267.525</v>
      </c>
      <c r="O42" s="22">
        <v>11673.09</v>
      </c>
      <c r="P42" s="25"/>
      <c r="Q42" s="25"/>
      <c r="R42" s="29"/>
      <c r="S42" s="39">
        <f>B42+C42+D42+E42+F42+G42+H42+I42+J42+K42</f>
        <v>99.99989999999998</v>
      </c>
      <c r="T42" s="39">
        <f>(100-S42)+B42</f>
        <v>90.18360000000001</v>
      </c>
      <c r="U42" s="39">
        <f>100-S42</f>
        <v>0.00010000000001753051</v>
      </c>
      <c r="V42" s="36"/>
      <c r="W42" s="16">
        <f>V42+G42</f>
        <v>0.1174</v>
      </c>
    </row>
    <row r="43" spans="1:23" s="2" customFormat="1" ht="15.75">
      <c r="A43" s="35">
        <v>42247</v>
      </c>
      <c r="B43" s="21">
        <v>90.9769</v>
      </c>
      <c r="C43" s="21">
        <v>4.0821</v>
      </c>
      <c r="D43" s="21">
        <v>1.0445</v>
      </c>
      <c r="E43" s="21">
        <v>0.0946</v>
      </c>
      <c r="F43" s="21">
        <v>0.1605</v>
      </c>
      <c r="G43" s="21">
        <v>0.0671</v>
      </c>
      <c r="H43" s="21">
        <v>0.0479</v>
      </c>
      <c r="I43" s="21">
        <v>3.3004</v>
      </c>
      <c r="J43" s="21">
        <v>0.2261</v>
      </c>
      <c r="K43" s="21"/>
      <c r="L43" s="30"/>
      <c r="M43" s="21">
        <v>0.7309</v>
      </c>
      <c r="N43" s="22">
        <v>8166.255</v>
      </c>
      <c r="O43" s="22">
        <v>11614.8</v>
      </c>
      <c r="P43" s="9"/>
      <c r="Q43" s="9"/>
      <c r="R43" s="12"/>
      <c r="S43" s="39">
        <f>B43+C43+D43+E43+F43+G43+H43+I43+J43+K43</f>
        <v>100.00009999999999</v>
      </c>
      <c r="T43" s="39">
        <f>(100-S43)+B43</f>
        <v>90.97680000000001</v>
      </c>
      <c r="U43" s="39">
        <f t="shared" si="2"/>
        <v>-9.99999999891088E-05</v>
      </c>
      <c r="V43" s="36"/>
      <c r="W43" s="16">
        <f t="shared" si="3"/>
        <v>0.0671</v>
      </c>
    </row>
    <row r="44" spans="1:22" ht="21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37"/>
      <c r="T44" s="37"/>
      <c r="U44" s="37"/>
      <c r="V44" s="38"/>
    </row>
    <row r="45" spans="1:21" ht="21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4"/>
      <c r="T45" s="4"/>
      <c r="U45" s="4"/>
    </row>
    <row r="46" spans="1:21" ht="16.5" customHeight="1">
      <c r="A46" s="58" t="s">
        <v>31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"/>
      <c r="T46" s="4"/>
      <c r="U46" s="4"/>
    </row>
    <row r="47" spans="1:21" ht="60.75" customHeight="1">
      <c r="A47" s="50" t="s">
        <v>24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24"/>
      <c r="T47" s="4"/>
      <c r="U47" s="4"/>
    </row>
    <row r="48" spans="1:21" ht="20.25" customHeight="1">
      <c r="A48" s="58" t="s">
        <v>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27"/>
      <c r="T48" s="4"/>
      <c r="U48" s="4"/>
    </row>
    <row r="49" spans="1:21" ht="14.25" customHeight="1">
      <c r="A49" s="50" t="s">
        <v>28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27"/>
      <c r="T49" s="4"/>
      <c r="U49" s="4"/>
    </row>
    <row r="50" spans="1:21" ht="12.75" customHeight="1">
      <c r="A50" s="5"/>
      <c r="C50" s="28"/>
      <c r="D50" s="28"/>
      <c r="E50" s="28"/>
      <c r="F50" s="28"/>
      <c r="G50" s="28"/>
      <c r="H50" s="28"/>
      <c r="I50" s="28"/>
      <c r="J50" s="28"/>
      <c r="K50" s="8"/>
      <c r="O50" s="27"/>
      <c r="P50" s="27"/>
      <c r="Q50" s="27"/>
      <c r="R50" s="27"/>
      <c r="S50" s="6"/>
      <c r="T50" s="6"/>
      <c r="U50" s="6"/>
    </row>
    <row r="51" spans="1:21" ht="12.75" customHeight="1">
      <c r="A51" s="46"/>
      <c r="B51" s="46"/>
      <c r="C51" s="46"/>
      <c r="D51" s="46"/>
      <c r="E51" s="46"/>
      <c r="F51" s="4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44"/>
      <c r="B52" s="44"/>
      <c r="C52" s="4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8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8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8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8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8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8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8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8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8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8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>
      <c r="A89" s="1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9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9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9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9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9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9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9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9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9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9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9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9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9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9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9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9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9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9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9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9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9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9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9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9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9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9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9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9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9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9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9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9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9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9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9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9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9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9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9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9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9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9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9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9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9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9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9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9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9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9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9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9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9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9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9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9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9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9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9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9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9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9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9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9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9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9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9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9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9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9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9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9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9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9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9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9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9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9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9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9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9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9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9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9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9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9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9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9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9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9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9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9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9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9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9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9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9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9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9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9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9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9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9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9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9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9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9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9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9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9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9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9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9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9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9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9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9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9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9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9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9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9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9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9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9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9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9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9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9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9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9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9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9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9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9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9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9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9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9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9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9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9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9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9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9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9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9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9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9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9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9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9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9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9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9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9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9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9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9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9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9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9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9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9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9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9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9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9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9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9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9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9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9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9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9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9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9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9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9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9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9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9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9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9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9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9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9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9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9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9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9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9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9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9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9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9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9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9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9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9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9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9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9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9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9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9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9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9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9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9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9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9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9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9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9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9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9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9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9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9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9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9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9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9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9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9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9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9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9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9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9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9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9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9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9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9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9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9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9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9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9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9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9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9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9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9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9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9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9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9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9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9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9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9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9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9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9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9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9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9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9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9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9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9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9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9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9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9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9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9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9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9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9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9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9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9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9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9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9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9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9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9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9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9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9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9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9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9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9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9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9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9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9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9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9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9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9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9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9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9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9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9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9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9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9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9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9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9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9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9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9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9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9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9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9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9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9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9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9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9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9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9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9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9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9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9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9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9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9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9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9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9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9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9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9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9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9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9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9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9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9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9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9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9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9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9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9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9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9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9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9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9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9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9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9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9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9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9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9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9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9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9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9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9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9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9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9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9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9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9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9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9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9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9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9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9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9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9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9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9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9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9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9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9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9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9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9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9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9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9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9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9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9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9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9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9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9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9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9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9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9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9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9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9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9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9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9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9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9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9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9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9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9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9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9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9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9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9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9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9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9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9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9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9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9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9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9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9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9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9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9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9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9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9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9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9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9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9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9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9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9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9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9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9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9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9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9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9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9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9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9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9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9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9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9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9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9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9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9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9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9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9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9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9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9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9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9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9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9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9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9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9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9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9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9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9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9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9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9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9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9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9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9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9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9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9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9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9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9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9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9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9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9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9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9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9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9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9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9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9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9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9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9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9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9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9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9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9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9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9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9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9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9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9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9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:21" ht="15.75">
      <c r="A720" s="19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6"/>
      <c r="T720" s="6"/>
      <c r="U720" s="6"/>
    </row>
    <row r="721" spans="1:21" ht="15.75">
      <c r="A721" s="19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6"/>
      <c r="T721" s="6"/>
      <c r="U721" s="6"/>
    </row>
    <row r="722" spans="1:21" ht="15.75">
      <c r="A722" s="19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  <row r="999" spans="19:21" ht="15.75">
      <c r="S999" s="7"/>
      <c r="T999" s="7"/>
      <c r="U999" s="7"/>
    </row>
    <row r="1000" spans="19:21" ht="15.75">
      <c r="S1000" s="7"/>
      <c r="T1000" s="7"/>
      <c r="U1000" s="7"/>
    </row>
    <row r="1001" spans="19:21" ht="15.75">
      <c r="S1001" s="7"/>
      <c r="T1001" s="7"/>
      <c r="U1001" s="7"/>
    </row>
  </sheetData>
  <sheetProtection/>
  <mergeCells count="36">
    <mergeCell ref="A48:R48"/>
    <mergeCell ref="A49:R49"/>
    <mergeCell ref="E11:E12"/>
    <mergeCell ref="J11:J12"/>
    <mergeCell ref="L10:L12"/>
    <mergeCell ref="G11:G12"/>
    <mergeCell ref="M12:O12"/>
    <mergeCell ref="K11:K12"/>
    <mergeCell ref="M10:M11"/>
    <mergeCell ref="A46:R46"/>
    <mergeCell ref="A47:R47"/>
    <mergeCell ref="A6:R6"/>
    <mergeCell ref="A7:R7"/>
    <mergeCell ref="A8:R8"/>
    <mergeCell ref="A10:A12"/>
    <mergeCell ref="B10:K10"/>
    <mergeCell ref="N10:N11"/>
    <mergeCell ref="O10:O11"/>
    <mergeCell ref="B11:B12"/>
    <mergeCell ref="C11:C12"/>
    <mergeCell ref="D11:D12"/>
    <mergeCell ref="A52:C52"/>
    <mergeCell ref="A44:R44"/>
    <mergeCell ref="A51:F51"/>
    <mergeCell ref="Q10:Q12"/>
    <mergeCell ref="P10:P12"/>
    <mergeCell ref="H11:H12"/>
    <mergeCell ref="I11:I12"/>
    <mergeCell ref="F11:F12"/>
    <mergeCell ref="R10:R12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2015-09-03T09:43:21Z</cp:lastPrinted>
  <dcterms:created xsi:type="dcterms:W3CDTF">2001-04-13T11:24:39Z</dcterms:created>
  <dcterms:modified xsi:type="dcterms:W3CDTF">2015-09-07T07:27:25Z</dcterms:modified>
  <cp:category/>
  <cp:version/>
  <cp:contentType/>
  <cp:contentStatus/>
</cp:coreProperties>
</file>